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592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1" i="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<sst xmlns="http://schemas.openxmlformats.org/spreadsheetml/2006/main" count="43" uniqueCount="42">
  <si>
    <t>Отчет № 9. 24.01.2023 12:39:40</t>
  </si>
  <si>
    <t>Итоговый финансовый отчет о поступлении и расходовании средств избирательного фонда  кандидата
Лесников Михаил Дмитриевич                     № 40810810426009000178
Кемеровское отделение № 8615 Сбербанка России ОАО 650066, г. Кемерово, проспект Октябрьский, дом 53
 </t>
  </si>
  <si>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</si>
  <si>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Кемеровская область - Кузбасс</t>
  </si>
  <si>
    <t>Округ №11 (№ 11)</t>
  </si>
  <si>
    <t>По состоянию на 23.01.2023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</si>
  <si>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</si>
  <si>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</si>
  <si>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</si>
  <si>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</si>
  <si>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</si>
  <si>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</si>
  <si>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</si>
  <si>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</si>
  <si>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</si>
  <si>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</si>
  <si>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</si>
  <si>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</si>
  <si>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</si>
  <si>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</si>
  <si>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</si>
  <si>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</si>
  <si>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</si>
  <si>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</si>
  <si>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</si>
  <si>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</si>
  <si>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</si>
  <si>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</si>
  <si>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</si>
  <si>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</si>
  <si>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</si>
  <si>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</si>
  <si>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</si>
  <si>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</si>
  <si>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</si>
  <si>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</si>
  <si>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</si>
  <si>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</si>
  <si>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Председатель</t>
  </si>
  <si>
    <t>Территориальной избирательной комиссии Кемеровского муниципального округа</t>
  </si>
  <si>
    <t xml:space="preserve">    Т.Н. Ладнер</t>
  </si>
  <si>
    <t>(инициалы, фамилия)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</si>
</sst>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157481</xdr:rowOff>
    </xdr:from>
    <xdr:to>
      <xdr:col>4</xdr:col>
      <xdr:colOff>568960</xdr:colOff>
      <xdr:row>45</xdr:row>
      <xdr:rowOff>116841</xdr:rowOff>
    </xdr:to>
    <xdr:sp macro="" textlink="">
      <xdr:nvSpPr>
        <xdr:cNvPr id="2" name="TextBox 1"/>
        <xdr:cNvSpPr txBox="1"/>
      </xdr:nvSpPr>
      <xdr:spPr>
        <a:xfrm>
          <a:off x="3634740" y="29243021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80" zoomScaleNormal="80" workbookViewId="0">
      <selection activeCell="A2" sqref="A2:E2"/>
    </sheetView>
  </sheetViews>
  <sheetFormatPr defaultRowHeight="14.4"/>
  <cols>
    <col min="1" max="1" width="10.33203125" customWidth="1"/>
    <col min="2" max="2" width="29.6640625" customWidth="1"/>
    <col min="3" max="4" width="21.33203125" customWidth="1"/>
    <col min="5" max="5" width="53.44140625" customWidth="1"/>
  </cols>
  <sheetData>
    <row r="1" spans="1:5" ht="16.2" customHeight="1">
      <c r="E1" s="1" t="s">
        <v>0</v>
      </c>
    </row>
    <row r="2" spans="1:5" ht="115.2" customHeight="1">
      <c r="A2" s="2" t="s">
        <v>1</v>
      </c>
      <c r="B2" s="2"/>
      <c r="C2" s="2"/>
      <c r="D2" s="2"/>
      <c r="E2" s="2"/>
    </row>
    <row r="3" spans="1:5" ht="15.6">
      <c r="A3" s="3" t="s">
        <v>2</v>
      </c>
      <c r="B3" s="3"/>
      <c r="C3" s="3"/>
      <c r="D3" s="3"/>
      <c r="E3" s="3"/>
    </row>
    <row r="4" spans="1:5" ht="15.6">
      <c r="A4" s="3" t="s">
        <v>3</v>
      </c>
      <c r="B4" s="3"/>
      <c r="C4" s="3"/>
      <c r="D4" s="3"/>
      <c r="E4" s="3"/>
    </row>
    <row r="5" spans="1:5" ht="15.6">
      <c r="A5" s="3" t="s">
        <v>4</v>
      </c>
      <c r="B5" s="3"/>
      <c r="C5" s="3"/>
      <c r="D5" s="3"/>
      <c r="E5" s="3"/>
    </row>
    <row r="6" spans="1:5">
      <c r="E6" s="4" t="s">
        <v>5</v>
      </c>
    </row>
    <row r="7" spans="1:5">
      <c r="E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7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9.6">
      <c r="A11" s="11" t="s">
        <v>7</v>
      </c>
      <c r="B11" s="12" t="str">
        <f>"1. Поступило средств в избирательный фонд, всего"</f>
        <v>1. Поступило средств в избирательный фонд, всего</v>
      </c>
      <c r="C11" s="13" t="str">
        <f>"10"</f>
        <v>10</v>
      </c>
      <c r="D11" s="14" t="str">
        <f>"0"</f>
        <v>0</v>
      </c>
      <c r="E11" s="12" t="str">
        <f>""</f>
        <v/>
      </c>
    </row>
    <row r="12" spans="1:5" ht="52.8">
      <c r="A12" s="11" t="s">
        <v>8</v>
      </c>
      <c r="B12" s="12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"0"</f>
        <v>0</v>
      </c>
      <c r="E12" s="12" t="str">
        <f>""</f>
        <v/>
      </c>
    </row>
    <row r="13" spans="1:5" ht="52.8">
      <c r="A13" s="11" t="s">
        <v>9</v>
      </c>
      <c r="B13" s="12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3" s="13" t="str">
        <f>"30"</f>
        <v>30</v>
      </c>
      <c r="D13" s="14" t="str">
        <f>"0"</f>
        <v>0</v>
      </c>
      <c r="E13" s="12" t="str">
        <f>""</f>
        <v/>
      </c>
    </row>
    <row r="14" spans="1:5" ht="39.6">
      <c r="A14" s="11" t="s">
        <v>10</v>
      </c>
      <c r="B14" s="12" t="str">
        <f>"1.1.2. Добровольные пожертвования гражданина"</f>
        <v>1.1.2. Добровольные пожертвования гражданина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9.6">
      <c r="A15" s="11" t="s">
        <v>11</v>
      </c>
      <c r="B15" s="12" t="str">
        <f>"1.1.3. Добровольные пожертвования юридического лица"</f>
        <v>1.1.3. Добровольные пожертвования юридического лица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66">
      <c r="A16" s="11" t="s">
        <v>12</v>
      </c>
      <c r="B16" s="12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118.8">
      <c r="A17" s="11" t="s">
        <v>13</v>
      </c>
      <c r="B17" s="12" t="str">
        <f>"1.2.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54-ОЗ"</f>
        <v>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52.8">
      <c r="A18" s="11" t="s">
        <v>14</v>
      </c>
      <c r="B18" s="12" t="str">
        <f>"1.2.1. Собственные средства кандидата/ избирательного объединения"</f>
        <v>1.2.1. Собственные средства кандидата/ избирательного объединения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 ht="26.4">
      <c r="A19" s="11" t="s">
        <v>15</v>
      </c>
      <c r="B19" s="12" t="str">
        <f>"1.2.2. Средства гражданина"</f>
        <v>1.2.2. 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6.4">
      <c r="A20" s="11" t="s">
        <v>16</v>
      </c>
      <c r="B20" s="12" t="str">
        <f>"1.2.3. Средства юридического лица"</f>
        <v>1.2.3. 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66">
      <c r="A21" s="11" t="s">
        <v>17</v>
      </c>
      <c r="B21" s="12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52.8">
      <c r="A22" s="11" t="s">
        <v>18</v>
      </c>
      <c r="B22" s="12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26.4">
      <c r="A23" s="11" t="s">
        <v>19</v>
      </c>
      <c r="B23" s="12" t="str">
        <f>"2.1. Перечислено в доход бюджета"</f>
        <v>2.1. Перечислено в доход бюджета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9.2">
      <c r="A24" s="11" t="s">
        <v>20</v>
      </c>
      <c r="B24" s="12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92.4">
      <c r="A25" s="11" t="s">
        <v>21</v>
      </c>
      <c r="B25" s="12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92.4">
      <c r="A26" s="11" t="s">
        <v>22</v>
      </c>
      <c r="B26" s="12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66">
      <c r="A27" s="11" t="s">
        <v>23</v>
      </c>
      <c r="B27" s="12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66">
      <c r="A28" s="11" t="s">
        <v>24</v>
      </c>
      <c r="B28" s="12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13" t="str">
        <f>"180"</f>
        <v>180</v>
      </c>
      <c r="D28" s="14" t="str">
        <f>"0"</f>
        <v>0</v>
      </c>
      <c r="E28" s="12" t="str">
        <f>""</f>
        <v/>
      </c>
    </row>
    <row r="29" spans="1:5" ht="26.4">
      <c r="A29" s="11" t="s">
        <v>25</v>
      </c>
      <c r="B29" s="12" t="str">
        <f>"3. Израсходовано средств, всего"</f>
        <v>3. Израсходовано средств, всего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39.6">
      <c r="A30" s="11" t="s">
        <v>26</v>
      </c>
      <c r="B30" s="12" t="str">
        <f>"3.1. На организацию сбора подписей избирателей"</f>
        <v>3.1. На организацию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2.8">
      <c r="A31" s="11" t="s">
        <v>27</v>
      </c>
      <c r="B31" s="12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2.8">
      <c r="A32" s="11" t="s">
        <v>28</v>
      </c>
      <c r="B32" s="12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52.8">
      <c r="A33" s="11" t="s">
        <v>29</v>
      </c>
      <c r="B33" s="12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9.6">
      <c r="A34" s="11" t="s">
        <v>30</v>
      </c>
      <c r="B34" s="12" t="str">
        <f>"3.4 На предвыборную агитацию через сетевые издания"</f>
        <v>3.4 На предвыборную агитацию через сетевые издания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66">
      <c r="A35" s="11" t="s">
        <v>31</v>
      </c>
      <c r="B35" s="12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39.6">
      <c r="A36" s="11" t="s">
        <v>32</v>
      </c>
      <c r="B36" s="12" t="str">
        <f>"3.6. На проведение публичных массовых мероприятий"</f>
        <v>3.6. На проведение публичных массовых мероприятий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66">
      <c r="A37" s="11" t="s">
        <v>33</v>
      </c>
      <c r="B37" s="12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92.4">
      <c r="A38" s="11" t="s">
        <v>34</v>
      </c>
      <c r="B38" s="12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79.2">
      <c r="A39" s="11" t="s">
        <v>35</v>
      </c>
      <c r="B39" s="12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13" t="str">
        <f>"290"</f>
        <v>290</v>
      </c>
      <c r="D39" s="14" t="str">
        <f>"0"</f>
        <v>0</v>
      </c>
      <c r="E39" s="12" t="str">
        <f>""</f>
        <v/>
      </c>
    </row>
    <row r="40" spans="1:5" ht="92.4">
      <c r="A40" s="11" t="s">
        <v>36</v>
      </c>
      <c r="B40" s="12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13" t="str">
        <f>"300"</f>
        <v>300</v>
      </c>
      <c r="D40" s="14" t="str">
        <f>"0"</f>
        <v>0</v>
      </c>
      <c r="E40" s="12" t="str">
        <f>""</f>
        <v/>
      </c>
    </row>
    <row r="41" spans="1:5" ht="92.4">
      <c r="A41" s="11" t="s">
        <v>37</v>
      </c>
      <c r="B41" s="12" t="str">
        <f>"5. Остаток средств фонда на дату сдачи отчета (заверяется банковской справкой) (стр.310 = стр.10 - стр.120 - стр.190 - стр.300 and [100]&gt;=0)"</f>
        <v>5. Остаток средств фонда на дату сдачи отчета (заверяется банковской справкой) (стр.310 = стр.10 - стр.120 - стр.190 - стр.300 and [100]&gt;=0)</v>
      </c>
      <c r="C41" s="13" t="str">
        <f>"310"</f>
        <v>310</v>
      </c>
      <c r="D41" s="14" t="str">
        <f>"0"</f>
        <v>0</v>
      </c>
      <c r="E41" s="12" t="str">
        <f>""</f>
        <v/>
      </c>
    </row>
    <row r="44" spans="1:5">
      <c r="A44" s="15" t="s">
        <v>38</v>
      </c>
      <c r="B44" s="15"/>
      <c r="C44" s="15"/>
      <c r="D44" s="17" t="s">
        <v>40</v>
      </c>
      <c r="E44" s="17"/>
    </row>
    <row r="45" spans="1:5" ht="30" customHeight="1">
      <c r="A45" s="16" t="s">
        <v>39</v>
      </c>
      <c r="B45" s="16"/>
      <c r="C45" s="16"/>
      <c r="D45" s="18" t="s">
        <v>41</v>
      </c>
      <c r="E45" s="18"/>
    </row>
  </sheetData>
  <mergeCells count="13">
    <mergeCell ref="A10:B10"/>
    <mergeCell ref="A44:C44"/>
    <mergeCell ref="A45:C45"/>
    <mergeCell ref="D44:E44"/>
    <mergeCell ref="D45:E45"/>
    <mergeCell ref="A2:E2"/>
    <mergeCell ref="A3:E3"/>
    <mergeCell ref="A4:E4"/>
    <mergeCell ref="A5:E5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2023-01-24T05:43:18Z</cp:lastPrinted>
  <dcterms:created xsi:type="dcterms:W3CDTF">2023-01-24T05:39:44Z</dcterms:created>
  <dcterms:modified xsi:type="dcterms:W3CDTF">2023-01-24T05:43:55Z</dcterms:modified>
</cp:coreProperties>
</file>